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liss\Desktop\_ZIMÁKOS\ZS-VARNSDORF-DOSTAVBA-ŠATEN-DSP+DPS\D.1.2b-VÝKRESOVÁ ČÁST\VÝPISY\"/>
    </mc:Choice>
  </mc:AlternateContent>
  <xr:revisionPtr revIDLastSave="0" documentId="12_ncr:500000_{F498ECE9-FD99-4FA8-AE6F-377884DE6C64}" xr6:coauthVersionLast="31" xr6:coauthVersionMax="43" xr10:uidLastSave="{00000000-0000-0000-0000-000000000000}"/>
  <bookViews>
    <workbookView xWindow="-120" yWindow="-120" windowWidth="29040" windowHeight="15840" tabRatio="710" xr2:uid="{00000000-000D-0000-FFFF-FFFF00000000}"/>
  </bookViews>
  <sheets>
    <sheet name="VO" sheetId="1" r:id="rId1"/>
  </sheets>
  <calcPr calcId="162913"/>
</workbook>
</file>

<file path=xl/calcChain.xml><?xml version="1.0" encoding="utf-8"?>
<calcChain xmlns="http://schemas.openxmlformats.org/spreadsheetml/2006/main">
  <c r="D8" i="1" l="1"/>
  <c r="F8" i="1" s="1"/>
  <c r="E8" i="1"/>
  <c r="C12" i="1" l="1"/>
  <c r="F12" i="1"/>
  <c r="F10" i="1" l="1"/>
  <c r="F11" i="1"/>
  <c r="F5" i="1"/>
  <c r="F9" i="1"/>
  <c r="F7" i="1"/>
  <c r="F6" i="1"/>
  <c r="F4" i="1" l="1"/>
  <c r="F14" i="1" l="1"/>
  <c r="E14" i="1" s="1"/>
  <c r="E15" i="1" l="1"/>
  <c r="E16" i="1" s="1"/>
</calcChain>
</file>

<file path=xl/sharedStrings.xml><?xml version="1.0" encoding="utf-8"?>
<sst xmlns="http://schemas.openxmlformats.org/spreadsheetml/2006/main" count="32" uniqueCount="31">
  <si>
    <t>Č.POLOŽKY</t>
  </si>
  <si>
    <t>PROFIL</t>
  </si>
  <si>
    <t>DÉLKA</t>
  </si>
  <si>
    <t>CELKEM</t>
  </si>
  <si>
    <t>HMOTNOST</t>
  </si>
  <si>
    <t>(PLOCHA)</t>
  </si>
  <si>
    <t>KS</t>
  </si>
  <si>
    <t>kg/m´</t>
  </si>
  <si>
    <t>kg/celkem</t>
  </si>
  <si>
    <t xml:space="preserve">CELKEM KG </t>
  </si>
  <si>
    <t>POZNÁMKA</t>
  </si>
  <si>
    <t>SPOJOVACÍ MATERIÁL( včetně plechů a šroubů) 10%</t>
  </si>
  <si>
    <t>PROŘEZ 15%</t>
  </si>
  <si>
    <t>IPN200-1700</t>
  </si>
  <si>
    <t>V Ý P I S   O C E L I   -   1 . N . P .   ( S T R O P   A   P Ř E K L A D Y )</t>
  </si>
  <si>
    <t>posílení stáv. stropních nosníků SN1</t>
  </si>
  <si>
    <t>konzoly pro schodiště a rampu KS11</t>
  </si>
  <si>
    <t>IPN200-5000</t>
  </si>
  <si>
    <t>IPN200-6100</t>
  </si>
  <si>
    <t>IPN200-3000</t>
  </si>
  <si>
    <t>nový stropní nosník NS2</t>
  </si>
  <si>
    <t>nový stropní nosník NS3</t>
  </si>
  <si>
    <t>posílení nových stropních nosníků SN2</t>
  </si>
  <si>
    <t>ocelový průvlak PR10</t>
  </si>
  <si>
    <t>ocelový překlad PR20</t>
  </si>
  <si>
    <t>IPN240-7000</t>
  </si>
  <si>
    <t>IPN200-2800</t>
  </si>
  <si>
    <t>TR50/200/1,0</t>
  </si>
  <si>
    <t>strop - trapétový plech na stropnice</t>
  </si>
  <si>
    <t>kotevní spoj konzol a stropních nosníků</t>
  </si>
  <si>
    <t>P10-200/100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</si>
</sst>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1" xfId="0" applyBorder="1"/>
    <xf numFmtId="164" fontId="0" fillId="0" borderId="2" xfId="0" applyNumberFormat="1" applyBorder="1" applyAlignment="1">
      <alignment horizontal="center"/>
    </xf>
    <xf numFmtId="0" fontId="0" fillId="0" borderId="3" xfId="0" applyFont="1" applyBorder="1"/>
    <xf numFmtId="0" fontId="0" fillId="0" borderId="4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4" fillId="0" borderId="0" xfId="0" applyFont="1" applyBorder="1" applyAlignment="1"/>
    <xf numFmtId="2" fontId="0" fillId="0" borderId="15" xfId="0" applyNumberFormat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20" xfId="0" applyBorder="1"/>
    <xf numFmtId="2" fontId="0" fillId="0" borderId="18" xfId="0" applyNumberFormat="1" applyBorder="1" applyAlignment="1">
      <alignment horizontal="center"/>
    </xf>
    <xf numFmtId="0" fontId="0" fillId="0" borderId="16" xfId="0" applyBorder="1"/>
    <xf numFmtId="2" fontId="0" fillId="0" borderId="21" xfId="0" applyNumberFormat="1" applyBorder="1" applyAlignment="1">
      <alignment horizontal="center"/>
    </xf>
    <xf numFmtId="0" fontId="0" fillId="0" borderId="17" xfId="0" applyBorder="1"/>
    <xf numFmtId="0" fontId="0" fillId="0" borderId="25" xfId="0" applyBorder="1"/>
    <xf numFmtId="2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5" fillId="0" borderId="0" xfId="0" applyFont="1"/>
    <xf numFmtId="0" fontId="6" fillId="0" borderId="5" xfId="0" applyFont="1" applyBorder="1"/>
    <xf numFmtId="0" fontId="6" fillId="0" borderId="6" xfId="0" applyFont="1" applyBorder="1"/>
    <xf numFmtId="0" fontId="0" fillId="0" borderId="12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6" fillId="0" borderId="23" xfId="0" applyNumberFormat="1" applyFont="1" applyBorder="1" applyAlignment="1">
      <alignment horizontal="center"/>
    </xf>
    <xf numFmtId="2" fontId="6" fillId="0" borderId="1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showGridLines="0" tabSelected="1" view="pageLayout" zoomScaleNormal="115" workbookViewId="0">
      <selection activeCell="D9" sqref="D9"/>
    </sheetView>
  </sheetViews>
  <sheetFormatPr defaultRowHeight="12.75" x14ac:dyDescent="0.2"/>
  <cols>
    <col min="1" max="1" width="11.42578125" customWidth="1"/>
    <col min="2" max="2" width="39.7109375" customWidth="1"/>
    <col min="3" max="3" width="9.5703125" bestFit="1" customWidth="1"/>
    <col min="4" max="4" width="8.7109375" customWidth="1"/>
    <col min="5" max="6" width="9.7109375" customWidth="1"/>
    <col min="7" max="7" width="37.85546875" customWidth="1"/>
  </cols>
  <sheetData>
    <row r="1" spans="1:8" ht="27" thickBot="1" x14ac:dyDescent="0.45">
      <c r="A1" s="38" t="s">
        <v>14</v>
      </c>
      <c r="B1" s="39"/>
      <c r="C1" s="39"/>
      <c r="D1" s="39"/>
      <c r="E1" s="39"/>
      <c r="F1" s="39"/>
      <c r="G1" s="40"/>
      <c r="H1" s="11"/>
    </row>
    <row r="2" spans="1:8" x14ac:dyDescent="0.2">
      <c r="A2" s="7" t="s">
        <v>0</v>
      </c>
      <c r="B2" s="8" t="s">
        <v>1</v>
      </c>
      <c r="C2" s="9" t="s">
        <v>2</v>
      </c>
      <c r="D2" s="10" t="s">
        <v>3</v>
      </c>
      <c r="E2" s="32" t="s">
        <v>4</v>
      </c>
      <c r="F2" s="33"/>
      <c r="G2" s="13" t="s">
        <v>10</v>
      </c>
    </row>
    <row r="3" spans="1:8" ht="13.5" thickBot="1" x14ac:dyDescent="0.25">
      <c r="A3" s="23"/>
      <c r="B3" s="24"/>
      <c r="C3" s="25" t="s">
        <v>5</v>
      </c>
      <c r="D3" s="26" t="s">
        <v>6</v>
      </c>
      <c r="E3" s="27" t="s">
        <v>7</v>
      </c>
      <c r="F3" s="28" t="s">
        <v>8</v>
      </c>
      <c r="G3" s="14"/>
    </row>
    <row r="4" spans="1:8" x14ac:dyDescent="0.2">
      <c r="A4" s="21">
        <v>1</v>
      </c>
      <c r="B4" s="22" t="s">
        <v>18</v>
      </c>
      <c r="C4" s="2">
        <v>6.1</v>
      </c>
      <c r="D4" s="5">
        <v>7</v>
      </c>
      <c r="E4" s="20">
        <v>26.2</v>
      </c>
      <c r="F4" s="15">
        <f t="shared" ref="F4:F8" si="0">C4*D4*E4</f>
        <v>1118.7399999999998</v>
      </c>
      <c r="G4" s="16" t="s">
        <v>15</v>
      </c>
    </row>
    <row r="5" spans="1:8" x14ac:dyDescent="0.2">
      <c r="A5" s="21">
        <v>2</v>
      </c>
      <c r="B5" s="22" t="s">
        <v>19</v>
      </c>
      <c r="C5" s="2">
        <v>3</v>
      </c>
      <c r="D5" s="5">
        <v>3</v>
      </c>
      <c r="E5" s="20">
        <v>26.2</v>
      </c>
      <c r="F5" s="15">
        <f t="shared" si="0"/>
        <v>235.79999999999998</v>
      </c>
      <c r="G5" s="16" t="s">
        <v>22</v>
      </c>
    </row>
    <row r="6" spans="1:8" x14ac:dyDescent="0.2">
      <c r="A6" s="21">
        <v>3</v>
      </c>
      <c r="B6" s="22" t="s">
        <v>17</v>
      </c>
      <c r="C6" s="2">
        <v>5</v>
      </c>
      <c r="D6" s="5">
        <v>1</v>
      </c>
      <c r="E6" s="20">
        <v>26.2</v>
      </c>
      <c r="F6" s="15">
        <f t="shared" si="0"/>
        <v>131</v>
      </c>
      <c r="G6" s="16" t="s">
        <v>20</v>
      </c>
      <c r="H6" s="29"/>
    </row>
    <row r="7" spans="1:8" x14ac:dyDescent="0.2">
      <c r="A7" s="21">
        <v>4</v>
      </c>
      <c r="B7" s="22" t="s">
        <v>13</v>
      </c>
      <c r="C7" s="2">
        <v>1.7</v>
      </c>
      <c r="D7" s="5">
        <v>7</v>
      </c>
      <c r="E7" s="20">
        <v>26.2</v>
      </c>
      <c r="F7" s="15">
        <f t="shared" si="0"/>
        <v>311.77999999999997</v>
      </c>
      <c r="G7" s="16" t="s">
        <v>16</v>
      </c>
      <c r="H7" s="29"/>
    </row>
    <row r="8" spans="1:8" x14ac:dyDescent="0.2">
      <c r="A8" s="21">
        <v>5</v>
      </c>
      <c r="B8" s="22" t="s">
        <v>30</v>
      </c>
      <c r="C8" s="2">
        <v>0.2</v>
      </c>
      <c r="D8" s="5">
        <f>2*7</f>
        <v>14</v>
      </c>
      <c r="E8" s="20">
        <f>0.01*0.1*7850</f>
        <v>7.8500000000000005</v>
      </c>
      <c r="F8" s="15">
        <f t="shared" si="0"/>
        <v>21.980000000000004</v>
      </c>
      <c r="G8" s="16" t="s">
        <v>29</v>
      </c>
      <c r="H8" s="29"/>
    </row>
    <row r="9" spans="1:8" x14ac:dyDescent="0.2">
      <c r="A9" s="21">
        <v>6</v>
      </c>
      <c r="B9" s="22" t="s">
        <v>19</v>
      </c>
      <c r="C9" s="2">
        <v>3</v>
      </c>
      <c r="D9" s="5">
        <v>3</v>
      </c>
      <c r="E9" s="20">
        <v>26.2</v>
      </c>
      <c r="F9" s="15">
        <f t="shared" ref="F9:F12" si="1">C9*D9*E9</f>
        <v>235.79999999999998</v>
      </c>
      <c r="G9" s="16" t="s">
        <v>21</v>
      </c>
      <c r="H9" s="29"/>
    </row>
    <row r="10" spans="1:8" x14ac:dyDescent="0.2">
      <c r="A10" s="21">
        <v>7</v>
      </c>
      <c r="B10" s="22" t="s">
        <v>25</v>
      </c>
      <c r="C10" s="2">
        <v>7</v>
      </c>
      <c r="D10" s="5">
        <v>3</v>
      </c>
      <c r="E10" s="20">
        <v>36.200000000000003</v>
      </c>
      <c r="F10" s="15">
        <f t="shared" si="1"/>
        <v>760.2</v>
      </c>
      <c r="G10" s="16" t="s">
        <v>23</v>
      </c>
      <c r="H10" s="29"/>
    </row>
    <row r="11" spans="1:8" x14ac:dyDescent="0.2">
      <c r="A11" s="21">
        <v>8</v>
      </c>
      <c r="B11" s="22" t="s">
        <v>26</v>
      </c>
      <c r="C11" s="2">
        <v>2.8</v>
      </c>
      <c r="D11" s="5">
        <v>2</v>
      </c>
      <c r="E11" s="20">
        <v>26.2</v>
      </c>
      <c r="F11" s="15">
        <f t="shared" si="1"/>
        <v>146.72</v>
      </c>
      <c r="G11" s="16" t="s">
        <v>24</v>
      </c>
      <c r="H11" s="29"/>
    </row>
    <row r="12" spans="1:8" x14ac:dyDescent="0.2">
      <c r="A12" s="21">
        <v>9</v>
      </c>
      <c r="B12" s="22" t="s">
        <v>27</v>
      </c>
      <c r="C12" s="2">
        <f>53.2*1.3</f>
        <v>69.160000000000011</v>
      </c>
      <c r="D12" s="5">
        <v>1</v>
      </c>
      <c r="E12" s="20">
        <v>10.1</v>
      </c>
      <c r="F12" s="15">
        <f t="shared" si="1"/>
        <v>698.51600000000008</v>
      </c>
      <c r="G12" s="16" t="s">
        <v>28</v>
      </c>
      <c r="H12" s="29"/>
    </row>
    <row r="13" spans="1:8" ht="13.5" thickBot="1" x14ac:dyDescent="0.25">
      <c r="A13" s="21"/>
      <c r="B13" s="22"/>
      <c r="C13" s="2"/>
      <c r="D13" s="5"/>
      <c r="E13" s="20"/>
      <c r="F13" s="15"/>
      <c r="G13" s="16"/>
    </row>
    <row r="14" spans="1:8" ht="13.5" thickBot="1" x14ac:dyDescent="0.25">
      <c r="A14" s="3" t="s">
        <v>11</v>
      </c>
      <c r="B14" s="4"/>
      <c r="C14" s="4"/>
      <c r="D14" s="4"/>
      <c r="E14" s="17">
        <f>0.1*F14</f>
        <v>366.05360000000002</v>
      </c>
      <c r="F14" s="12">
        <f>SUM(F4:F13)</f>
        <v>3660.5360000000001</v>
      </c>
      <c r="G14" s="18"/>
    </row>
    <row r="15" spans="1:8" ht="13.5" thickBot="1" x14ac:dyDescent="0.25">
      <c r="A15" s="6" t="s">
        <v>12</v>
      </c>
      <c r="B15" s="1"/>
      <c r="C15" s="1"/>
      <c r="D15" s="1"/>
      <c r="E15" s="34">
        <f>0.15*F14</f>
        <v>549.08039999999994</v>
      </c>
      <c r="F15" s="35"/>
      <c r="G15" s="19"/>
    </row>
    <row r="16" spans="1:8" ht="18.75" thickBot="1" x14ac:dyDescent="0.3">
      <c r="A16" s="30" t="s">
        <v>9</v>
      </c>
      <c r="B16" s="31"/>
      <c r="C16" s="31"/>
      <c r="D16" s="31"/>
      <c r="E16" s="36">
        <f>SUM(E14:F15)</f>
        <v>4575.67</v>
      </c>
      <c r="F16" s="37"/>
      <c r="G16" s="14"/>
    </row>
  </sheetData>
  <mergeCells count="4">
    <mergeCell ref="E2:F2"/>
    <mergeCell ref="E15:F15"/>
    <mergeCell ref="E16:F16"/>
    <mergeCell ref="A1:G1"/>
  </mergeCells>
  <phoneticPr fontId="2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>
    <oddHeader>&amp;C&amp;"Arial CE,Tučné"S t a t i k  C L  s. r. o., P r o j e k č n í   a   s t a t i c k á   k a n c e l á ř&amp;"Arial CE,Obyčejné"     
Kancelář č.4.31, Hrnčířská 2985, 470 01 Česká Lípa, IČ: 023 65 197, DIČ: CZ02365197, www.statik-cl.cz</oddHeader>
    <oddFooter>&amp;LAkce: 
Zimní stadion Varnsdorf - provozní zázemí, vestavba šatny&amp;CDokumentace pro vydání stavebního povolení
a pro provádění stavby
D.1.2b-08-VÝPIS OCELI&amp;RVypracoval:  Ing. David mareček, Ph.D., Radim Oliva
 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M&amp;JKL</dc:creator>
  <cp:lastModifiedBy>Olliss</cp:lastModifiedBy>
  <cp:lastPrinted>2019-08-06T14:11:21Z</cp:lastPrinted>
  <dcterms:created xsi:type="dcterms:W3CDTF">2010-04-14T15:37:00Z</dcterms:created>
  <dcterms:modified xsi:type="dcterms:W3CDTF">2019-09-04T13:53:48Z</dcterms:modified>
</cp:coreProperties>
</file>